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Приложение 2 V2" sheetId="2" r:id="rId1"/>
  </sheets>
  <calcPr calcId="14562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4" i="2" l="1"/>
  <c r="F34" i="2"/>
  <c r="G33" i="2"/>
  <c r="F33" i="2"/>
  <c r="E32" i="2"/>
  <c r="D32" i="2"/>
  <c r="G32" i="2" s="1"/>
  <c r="G31" i="2"/>
  <c r="F31" i="2"/>
  <c r="M30" i="2"/>
  <c r="L30" i="2"/>
  <c r="G30" i="2"/>
  <c r="F30" i="2"/>
  <c r="M29" i="2"/>
  <c r="L29" i="2"/>
  <c r="G29" i="2"/>
  <c r="F29" i="2"/>
  <c r="E28" i="2"/>
  <c r="D28" i="2"/>
  <c r="G28" i="2" s="1"/>
  <c r="M27" i="2"/>
  <c r="L27" i="2"/>
  <c r="G27" i="2"/>
  <c r="F27" i="2"/>
  <c r="M26" i="2"/>
  <c r="L26" i="2"/>
  <c r="G26" i="2"/>
  <c r="F26" i="2"/>
  <c r="E25" i="2"/>
  <c r="D25" i="2"/>
  <c r="G25" i="2" s="1"/>
  <c r="M24" i="2"/>
  <c r="L24" i="2"/>
  <c r="G24" i="2"/>
  <c r="F24" i="2"/>
  <c r="M23" i="2"/>
  <c r="L23" i="2"/>
  <c r="G23" i="2"/>
  <c r="F23" i="2"/>
  <c r="E22" i="2"/>
  <c r="D22" i="2"/>
  <c r="D21" i="2" s="1"/>
  <c r="E21" i="2"/>
  <c r="G20" i="2"/>
  <c r="F20" i="2"/>
  <c r="G17" i="2"/>
  <c r="F17" i="2"/>
  <c r="E16" i="2"/>
  <c r="D15" i="2"/>
  <c r="M13" i="2"/>
  <c r="L13" i="2"/>
  <c r="G13" i="2"/>
  <c r="F13" i="2"/>
  <c r="M12" i="2"/>
  <c r="L12" i="2"/>
  <c r="G12" i="2"/>
  <c r="F12" i="2"/>
  <c r="E11" i="2"/>
  <c r="D11" i="2"/>
  <c r="D16" i="2" s="1"/>
  <c r="M10" i="2"/>
  <c r="L10" i="2"/>
  <c r="G10" i="2"/>
  <c r="F10" i="2"/>
  <c r="M9" i="2"/>
  <c r="L9" i="2"/>
  <c r="G9" i="2"/>
  <c r="F9" i="2"/>
  <c r="E8" i="2"/>
  <c r="E15" i="2" s="1"/>
  <c r="D8" i="2"/>
  <c r="D7" i="2"/>
  <c r="D14" i="2" s="1"/>
  <c r="G16" i="2" l="1"/>
  <c r="F16" i="2"/>
  <c r="G21" i="2"/>
  <c r="F21" i="2"/>
  <c r="G15" i="2"/>
  <c r="D19" i="2"/>
  <c r="F25" i="2"/>
  <c r="F8" i="2"/>
  <c r="G8" i="2"/>
  <c r="F32" i="2"/>
  <c r="E7" i="2"/>
  <c r="F7" i="2"/>
  <c r="F11" i="2"/>
  <c r="F15" i="2"/>
  <c r="D18" i="2"/>
  <c r="F22" i="2"/>
  <c r="F28" i="2"/>
  <c r="G11" i="2"/>
  <c r="G22" i="2"/>
  <c r="E18" i="2" l="1"/>
  <c r="E14" i="2"/>
  <c r="E19" i="2"/>
  <c r="G19" i="2" s="1"/>
  <c r="G7" i="2"/>
  <c r="G18" i="2"/>
  <c r="F18" i="2"/>
  <c r="F14" i="2" l="1"/>
  <c r="G14" i="2"/>
  <c r="F19" i="2"/>
</calcChain>
</file>

<file path=xl/sharedStrings.xml><?xml version="1.0" encoding="utf-8"?>
<sst xmlns="http://schemas.openxmlformats.org/spreadsheetml/2006/main" count="110" uniqueCount="76">
  <si>
    <t>Приложение № 2
к письму департамента от
__________№_____________</t>
  </si>
  <si>
    <t xml:space="preserve">  </t>
  </si>
  <si>
    <t>Прогнозы</t>
  </si>
  <si>
    <t>Разница с прогнозом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</si>
  <si>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</si>
  <si>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</si>
  <si>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</si>
  <si>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</si>
  <si>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</si>
  <si>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</si>
  <si>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</si>
  <si>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Примечание</t>
  </si>
  <si>
    <t>2017 г.</t>
  </si>
  <si>
    <t>2016 г.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</si>
  <si>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</si>
  <si>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</si>
  <si>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</si>
  <si>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</si>
  <si>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</si>
  <si>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</si>
  <si>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</si>
  <si>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</si>
  <si>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</si>
  <si>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</si>
  <si>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</si>
  <si>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</si>
  <si>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</si>
  <si>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</si>
  <si>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</si>
  <si>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</si>
  <si>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</si>
  <si>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</si>
  <si>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</si>
  <si>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</si>
  <si>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</si>
  <si>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</si>
  <si>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</si>
  <si>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</si>
  <si>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</si>
  <si>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</si>
  <si>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</si>
  <si>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7</t>
  </si>
  <si>
    <t>7.1</t>
  </si>
  <si>
    <t>7.2</t>
  </si>
  <si>
    <t>8</t>
  </si>
  <si>
    <t>9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</si>
  <si>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</si>
  <si>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</si>
  <si>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</si>
  <si>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</si>
  <si>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</si>
  <si>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</si>
  <si>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Заместитель главы муниципального района (городского округа) Краснодарского края</t>
  </si>
  <si>
    <t>(подпись)</t>
  </si>
  <si>
    <t>(Ф.И.О.)</t>
  </si>
  <si>
    <t xml:space="preserve">исп.: ФИО </t>
  </si>
  <si>
    <t xml:space="preserve">тел.: </t>
  </si>
  <si>
    <t xml:space="preserve">Примечание: </t>
  </si>
  <si>
    <t>1. Данные по малым предприятиям заполняются с учетом микропредпритяий.</t>
  </si>
  <si>
    <t>2. Таблица заполняется нарастающим итогом.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</si>
  <si>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</si>
  <si>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</si>
  <si>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7.1.1</t>
  </si>
  <si>
    <t>7.1.2</t>
  </si>
  <si>
    <t>вновь созданные малые предприятия — всего</t>
  </si>
  <si>
    <t>7.2.1</t>
  </si>
  <si>
    <t>7.2.2</t>
  </si>
  <si>
    <t>Среднесписочная численность работников субъектов малого и среднего предпринимательства - юридических лиц</t>
  </si>
  <si>
    <t>8.1</t>
  </si>
  <si>
    <t>средних предприятий юридических лиц</t>
  </si>
  <si>
    <t>8.2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</si>
  <si>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</si>
  <si>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9.1</t>
  </si>
  <si>
    <t>9.1.1</t>
  </si>
  <si>
    <t>9.1.2</t>
  </si>
  <si>
    <t>Динамика развития малого и среднего предпринимательства в Белореченском районе  по итогам 1 квартала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</si>
</sst>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Arial"/>
      <family val="2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sz val="9"/>
      <name val="Times New Roman"/>
      <family val="1"/>
      <charset val="1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i/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top" wrapText="1"/>
    </xf>
  </cellStyleXfs>
  <cellXfs count="62">
    <xf numFmtId="0" fontId="0" fillId="0" borderId="0" xfId="0">
      <alignment vertical="top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" fontId="5" fillId="0" borderId="0" xfId="0" applyNumberFormat="1" applyFont="1" applyBorder="1" applyAlignment="1" applyProtection="1">
      <alignment horizontal="center" wrapText="1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0" fontId="0" fillId="0" borderId="0" xfId="0" applyProtection="1">
      <alignment vertical="top" wrapText="1"/>
    </xf>
    <xf numFmtId="1" fontId="5" fillId="0" borderId="0" xfId="0" applyNumberFormat="1" applyFont="1" applyBorder="1" applyAlignment="1" applyProtection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8" fillId="0" borderId="1" xfId="0" applyNumberFormat="1" applyFont="1" applyBorder="1" applyAlignment="1" applyProtection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</xf>
    <xf numFmtId="10" fontId="8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>
      <alignment vertical="top" wrapText="1"/>
    </xf>
    <xf numFmtId="0" fontId="0" fillId="0" borderId="1" xfId="0" applyBorder="1">
      <alignment vertical="top" wrapText="1"/>
    </xf>
    <xf numFmtId="1" fontId="10" fillId="0" borderId="1" xfId="0" applyNumberFormat="1" applyFont="1" applyBorder="1" applyAlignment="1" applyProtection="1">
      <alignment horizontal="left" vertical="top" wrapText="1" indent="4"/>
    </xf>
    <xf numFmtId="1" fontId="10" fillId="0" borderId="1" xfId="0" applyNumberFormat="1" applyFont="1" applyBorder="1" applyAlignment="1" applyProtection="1">
      <alignment horizontal="center" vertical="center" wrapText="1"/>
    </xf>
    <xf numFmtId="1" fontId="11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8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2" fillId="0" borderId="1" xfId="0" applyNumberFormat="1" applyFont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 applyProtection="1">
      <alignment horizontal="center" vertical="center"/>
    </xf>
    <xf numFmtId="165" fontId="8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4"/>
    </xf>
    <xf numFmtId="165" fontId="12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165" fontId="12" fillId="0" borderId="1" xfId="0" applyNumberFormat="1" applyFont="1" applyBorder="1" applyAlignment="1" applyProtection="1">
      <alignment horizontal="center" vertical="center"/>
      <protection locked="0"/>
    </xf>
    <xf numFmtId="164" fontId="12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4"/>
    </xf>
    <xf numFmtId="0" fontId="4" fillId="0" borderId="1" xfId="0" applyFont="1" applyBorder="1" applyAlignment="1" applyProtection="1">
      <alignment horizontal="left" wrapText="1" indent="8"/>
    </xf>
    <xf numFmtId="3" fontId="12" fillId="0" borderId="0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1" fontId="5" fillId="0" borderId="0" xfId="0" applyNumberFormat="1" applyFont="1" applyAlignment="1" applyProtection="1">
      <alignment horizontal="left" vertical="top"/>
    </xf>
    <xf numFmtId="1" fontId="13" fillId="0" borderId="0" xfId="0" applyNumberFormat="1" applyFont="1" applyAlignment="1" applyProtection="1">
      <alignment horizontal="center" vertical="center"/>
    </xf>
    <xf numFmtId="1" fontId="14" fillId="0" borderId="1" xfId="0" applyNumberFormat="1" applyFont="1" applyBorder="1" applyAlignment="1" applyProtection="1">
      <alignment vertical="top" wrapText="1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workbookViewId="0">
      <selection activeCell="H7" sqref="H7:H31"/>
    </sheetView>
  </sheetViews>
  <sheetFormatPr defaultColWidth="16.28515625" defaultRowHeight="12" x14ac:dyDescent="0.2"/>
  <cols>
    <col min="1" max="1" width="8" customWidth="1" collapsed="1"/>
    <col min="2" max="2" width="86.42578125" customWidth="1" collapsed="1"/>
    <col min="3" max="3" width="10.7109375" customWidth="1" collapsed="1"/>
    <col min="4" max="5" width="22.42578125" customWidth="1" collapsed="1"/>
    <col min="6" max="7" width="17.85546875" customWidth="1" collapsed="1"/>
    <col min="8" max="8" width="54.140625" customWidth="1" collapsed="1"/>
    <col min="10" max="13" width="14.42578125" customWidth="1" collapsed="1"/>
  </cols>
  <sheetData>
    <row r="1" spans="1:13" ht="45.75" customHeight="1" x14ac:dyDescent="0.25">
      <c r="B1" s="7"/>
      <c r="C1" s="8"/>
      <c r="D1" s="7"/>
      <c r="E1" s="6" t="s">
        <v>0</v>
      </c>
      <c r="F1" s="6"/>
      <c r="G1" s="9"/>
    </row>
    <row r="2" spans="1:13" x14ac:dyDescent="0.2">
      <c r="B2" s="7"/>
      <c r="C2" s="7"/>
      <c r="D2" s="7"/>
      <c r="E2" s="7"/>
      <c r="F2" s="10" t="s">
        <v>1</v>
      </c>
      <c r="G2" s="10" t="s">
        <v>1</v>
      </c>
    </row>
    <row r="3" spans="1:13" ht="15.75" x14ac:dyDescent="0.25">
      <c r="B3" s="5"/>
      <c r="C3" s="5"/>
      <c r="D3" s="5"/>
      <c r="E3" s="5"/>
      <c r="F3" s="5"/>
      <c r="G3" s="11"/>
    </row>
    <row r="4" spans="1:13" ht="45.75" customHeight="1" x14ac:dyDescent="0.25">
      <c r="B4" s="4" t="s">
        <v>75</v>
      </c>
      <c r="C4" s="4"/>
      <c r="D4" s="4"/>
      <c r="E4" s="4"/>
      <c r="F4" s="4"/>
      <c r="G4" s="12"/>
      <c r="K4" s="13"/>
    </row>
    <row r="5" spans="1:13" ht="15" customHeight="1" x14ac:dyDescent="0.25">
      <c r="B5" s="3"/>
      <c r="C5" s="3"/>
      <c r="D5" s="3"/>
      <c r="E5" s="3"/>
      <c r="F5" s="3"/>
      <c r="G5" s="14"/>
      <c r="J5" s="2" t="s">
        <v>2</v>
      </c>
      <c r="K5" s="2"/>
      <c r="L5" s="2" t="s">
        <v>3</v>
      </c>
      <c r="M5" s="2"/>
    </row>
    <row r="6" spans="1:13" ht="47.25" x14ac:dyDescent="0.2">
      <c r="A6" s="16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J6" s="15" t="s">
        <v>12</v>
      </c>
      <c r="K6" s="15" t="s">
        <v>13</v>
      </c>
      <c r="L6" s="15" t="s">
        <v>12</v>
      </c>
      <c r="M6" s="15" t="s">
        <v>13</v>
      </c>
    </row>
    <row r="7" spans="1:13" ht="18.75" x14ac:dyDescent="0.25">
      <c r="A7" s="17">
        <v>1</v>
      </c>
      <c r="B7" s="18" t="s">
        <v>14</v>
      </c>
      <c r="C7" s="16" t="s">
        <v>15</v>
      </c>
      <c r="D7" s="19">
        <f>D8+D11</f>
        <v>4072</v>
      </c>
      <c r="E7" s="19">
        <f>E8+E11</f>
        <v>3962</v>
      </c>
      <c r="F7" s="20">
        <f t="shared" ref="F7:F34" si="0">D7-E7</f>
        <v>110</v>
      </c>
      <c r="G7" s="21">
        <f t="shared" ref="G7:G34" si="1">D7/E7-1</f>
        <v>2.7763755678950064E-2</v>
      </c>
      <c r="H7" s="22"/>
      <c r="J7" s="23"/>
      <c r="K7" s="23"/>
      <c r="L7" s="23"/>
      <c r="M7" s="23"/>
    </row>
    <row r="8" spans="1:13" ht="19.5" x14ac:dyDescent="0.2">
      <c r="A8" s="17" t="s">
        <v>16</v>
      </c>
      <c r="B8" s="24" t="s">
        <v>17</v>
      </c>
      <c r="C8" s="25" t="s">
        <v>15</v>
      </c>
      <c r="D8" s="26">
        <f>D9+D10</f>
        <v>7</v>
      </c>
      <c r="E8" s="26">
        <f>E9+E10</f>
        <v>11</v>
      </c>
      <c r="F8" s="20">
        <f t="shared" si="0"/>
        <v>-4</v>
      </c>
      <c r="G8" s="21">
        <f t="shared" si="1"/>
        <v>-0.36363636363636365</v>
      </c>
      <c r="H8" s="22"/>
      <c r="J8" s="23"/>
      <c r="K8" s="23"/>
      <c r="L8" s="23"/>
      <c r="M8" s="23"/>
    </row>
    <row r="9" spans="1:13" ht="26.1" customHeight="1" x14ac:dyDescent="0.2">
      <c r="A9" s="17" t="s">
        <v>18</v>
      </c>
      <c r="B9" s="27" t="s">
        <v>19</v>
      </c>
      <c r="C9" s="28" t="s">
        <v>15</v>
      </c>
      <c r="D9" s="29">
        <v>7</v>
      </c>
      <c r="E9" s="29">
        <v>10</v>
      </c>
      <c r="F9" s="20">
        <f t="shared" si="0"/>
        <v>-3</v>
      </c>
      <c r="G9" s="21">
        <f t="shared" si="1"/>
        <v>-0.30000000000000004</v>
      </c>
      <c r="H9" s="22"/>
      <c r="J9" s="23">
        <v>7</v>
      </c>
      <c r="K9" s="23">
        <v>10</v>
      </c>
      <c r="L9" s="23">
        <f>D9-J9</f>
        <v>0</v>
      </c>
      <c r="M9" s="23">
        <f>E9-K9</f>
        <v>0</v>
      </c>
    </row>
    <row r="10" spans="1:13" ht="18.75" x14ac:dyDescent="0.2">
      <c r="A10" s="17" t="s">
        <v>20</v>
      </c>
      <c r="B10" s="27" t="s">
        <v>21</v>
      </c>
      <c r="C10" s="28" t="s">
        <v>15</v>
      </c>
      <c r="D10" s="29">
        <v>0</v>
      </c>
      <c r="E10" s="29">
        <v>1</v>
      </c>
      <c r="F10" s="20">
        <f t="shared" si="0"/>
        <v>-1</v>
      </c>
      <c r="G10" s="21">
        <f t="shared" si="1"/>
        <v>-1</v>
      </c>
      <c r="H10" s="22"/>
      <c r="J10" s="23">
        <v>0</v>
      </c>
      <c r="K10" s="23">
        <v>1</v>
      </c>
      <c r="L10" s="23">
        <f>D10-J10</f>
        <v>0</v>
      </c>
      <c r="M10" s="23">
        <f>E10-K10</f>
        <v>0</v>
      </c>
    </row>
    <row r="11" spans="1:13" ht="17.45" customHeight="1" x14ac:dyDescent="0.2">
      <c r="A11" s="17" t="s">
        <v>22</v>
      </c>
      <c r="B11" s="24" t="s">
        <v>23</v>
      </c>
      <c r="C11" s="25" t="s">
        <v>15</v>
      </c>
      <c r="D11" s="30">
        <f>D12+D13</f>
        <v>4065</v>
      </c>
      <c r="E11" s="30">
        <f>E12+E13</f>
        <v>3951</v>
      </c>
      <c r="F11" s="20">
        <f t="shared" si="0"/>
        <v>114</v>
      </c>
      <c r="G11" s="21">
        <f t="shared" si="1"/>
        <v>2.8853454821564206E-2</v>
      </c>
      <c r="H11" s="22"/>
      <c r="J11" s="23"/>
      <c r="K11" s="23"/>
      <c r="L11" s="23"/>
      <c r="M11" s="23"/>
    </row>
    <row r="12" spans="1:13" ht="18.75" x14ac:dyDescent="0.2">
      <c r="A12" s="17" t="s">
        <v>24</v>
      </c>
      <c r="B12" s="27" t="s">
        <v>19</v>
      </c>
      <c r="C12" s="28" t="s">
        <v>15</v>
      </c>
      <c r="D12" s="29">
        <v>768</v>
      </c>
      <c r="E12" s="29">
        <v>789</v>
      </c>
      <c r="F12" s="20">
        <f t="shared" si="0"/>
        <v>-21</v>
      </c>
      <c r="G12" s="21">
        <f t="shared" si="1"/>
        <v>-2.6615969581749055E-2</v>
      </c>
      <c r="H12" s="22"/>
      <c r="J12" s="23">
        <v>768</v>
      </c>
      <c r="K12" s="23">
        <v>789</v>
      </c>
      <c r="L12" s="23">
        <f>D12-J12</f>
        <v>0</v>
      </c>
      <c r="M12" s="23">
        <f>E12-K12</f>
        <v>0</v>
      </c>
    </row>
    <row r="13" spans="1:13" ht="18.75" x14ac:dyDescent="0.2">
      <c r="A13" s="17" t="s">
        <v>25</v>
      </c>
      <c r="B13" s="27" t="s">
        <v>21</v>
      </c>
      <c r="C13" s="28" t="s">
        <v>15</v>
      </c>
      <c r="D13" s="29">
        <v>3297</v>
      </c>
      <c r="E13" s="29">
        <v>3162</v>
      </c>
      <c r="F13" s="20">
        <f t="shared" si="0"/>
        <v>135</v>
      </c>
      <c r="G13" s="21">
        <f t="shared" si="1"/>
        <v>4.2694497153700217E-2</v>
      </c>
      <c r="H13" s="22"/>
      <c r="J13" s="23">
        <v>3297</v>
      </c>
      <c r="K13" s="23">
        <v>3162</v>
      </c>
      <c r="L13" s="23">
        <f>D13-J13</f>
        <v>0</v>
      </c>
      <c r="M13" s="23">
        <f>E13-K13</f>
        <v>0</v>
      </c>
    </row>
    <row r="14" spans="1:13" ht="31.5" x14ac:dyDescent="0.25">
      <c r="A14" s="17" t="s">
        <v>26</v>
      </c>
      <c r="B14" s="18" t="s">
        <v>27</v>
      </c>
      <c r="C14" s="16" t="s">
        <v>28</v>
      </c>
      <c r="D14" s="31">
        <f>D7/D17*100</f>
        <v>88.888888888888886</v>
      </c>
      <c r="E14" s="31">
        <f>E7/E17*100</f>
        <v>88.33890746934226</v>
      </c>
      <c r="F14" s="20">
        <f t="shared" si="0"/>
        <v>0.54998141954662572</v>
      </c>
      <c r="G14" s="21">
        <f t="shared" si="1"/>
        <v>6.2258118795219808E-3</v>
      </c>
      <c r="H14" s="22"/>
      <c r="J14" s="23"/>
      <c r="K14" s="23"/>
      <c r="L14" s="23"/>
      <c r="M14" s="23"/>
    </row>
    <row r="15" spans="1:13" ht="29.85" customHeight="1" x14ac:dyDescent="0.25">
      <c r="A15" s="17" t="s">
        <v>29</v>
      </c>
      <c r="B15" s="32" t="s">
        <v>30</v>
      </c>
      <c r="C15" s="28" t="s">
        <v>28</v>
      </c>
      <c r="D15" s="33">
        <f>D8/D17*100</f>
        <v>0.15280506439642</v>
      </c>
      <c r="E15" s="33">
        <f>E8/E17*100</f>
        <v>0.2452619843924192</v>
      </c>
      <c r="F15" s="20">
        <f t="shared" si="0"/>
        <v>-9.2456919995999198E-2</v>
      </c>
      <c r="G15" s="21">
        <f t="shared" si="1"/>
        <v>-0.37697207834732394</v>
      </c>
      <c r="H15" s="22"/>
      <c r="J15" s="23"/>
      <c r="K15" s="23"/>
      <c r="L15" s="23"/>
      <c r="M15" s="23"/>
    </row>
    <row r="16" spans="1:13" ht="27.6" customHeight="1" x14ac:dyDescent="0.25">
      <c r="A16" s="17" t="s">
        <v>31</v>
      </c>
      <c r="B16" s="32" t="s">
        <v>32</v>
      </c>
      <c r="C16" s="28" t="s">
        <v>28</v>
      </c>
      <c r="D16" s="33">
        <f>D11/D17*100</f>
        <v>88.736083824492468</v>
      </c>
      <c r="E16" s="33">
        <f>E11/E17*100</f>
        <v>88.093645484949832</v>
      </c>
      <c r="F16" s="20">
        <f t="shared" si="0"/>
        <v>0.64243833954263607</v>
      </c>
      <c r="G16" s="21">
        <f t="shared" si="1"/>
        <v>7.2926751527429001E-3</v>
      </c>
      <c r="H16" s="22"/>
      <c r="J16" s="23"/>
      <c r="K16" s="23"/>
      <c r="L16" s="23"/>
      <c r="M16" s="23"/>
    </row>
    <row r="17" spans="1:13" ht="31.5" x14ac:dyDescent="0.25">
      <c r="A17" s="17" t="s">
        <v>33</v>
      </c>
      <c r="B17" s="18" t="s">
        <v>38</v>
      </c>
      <c r="C17" s="16" t="s">
        <v>15</v>
      </c>
      <c r="D17" s="29">
        <v>4581</v>
      </c>
      <c r="E17" s="29">
        <v>4485</v>
      </c>
      <c r="F17" s="20">
        <f t="shared" si="0"/>
        <v>96</v>
      </c>
      <c r="G17" s="21">
        <f t="shared" si="1"/>
        <v>2.1404682274247522E-2</v>
      </c>
      <c r="H17" s="22"/>
      <c r="J17" s="23">
        <v>4581</v>
      </c>
      <c r="K17" s="23">
        <v>4485</v>
      </c>
      <c r="L17" s="23"/>
      <c r="M17" s="23"/>
    </row>
    <row r="18" spans="1:13" ht="31.5" x14ac:dyDescent="0.25">
      <c r="A18" s="17" t="s">
        <v>35</v>
      </c>
      <c r="B18" s="18" t="s">
        <v>34</v>
      </c>
      <c r="C18" s="16" t="s">
        <v>15</v>
      </c>
      <c r="D18" s="31">
        <f>D7/D20*10000</f>
        <v>383.85038130520445</v>
      </c>
      <c r="E18" s="31">
        <f>E7/E20*10000</f>
        <v>374.46953300000945</v>
      </c>
      <c r="F18" s="20">
        <f t="shared" si="0"/>
        <v>9.380848305195002</v>
      </c>
      <c r="G18" s="21">
        <f t="shared" si="1"/>
        <v>2.5051032136157225E-2</v>
      </c>
      <c r="H18" s="22"/>
      <c r="J18" s="23"/>
      <c r="K18" s="23"/>
      <c r="L18" s="23"/>
      <c r="M18" s="23"/>
    </row>
    <row r="19" spans="1:13" ht="31.5" x14ac:dyDescent="0.25">
      <c r="A19" s="17" t="s">
        <v>37</v>
      </c>
      <c r="B19" s="18" t="s">
        <v>36</v>
      </c>
      <c r="C19" s="16" t="s">
        <v>15</v>
      </c>
      <c r="D19" s="31">
        <f>D7/D20*1000</f>
        <v>38.385038130520442</v>
      </c>
      <c r="E19" s="31">
        <f>E7/E20*1000</f>
        <v>37.446953300000949</v>
      </c>
      <c r="F19" s="20">
        <f t="shared" si="0"/>
        <v>0.9380848305194931</v>
      </c>
      <c r="G19" s="21">
        <f t="shared" si="1"/>
        <v>2.5051032136157003E-2</v>
      </c>
      <c r="H19" s="22"/>
      <c r="J19" s="23"/>
      <c r="K19" s="23"/>
      <c r="L19" s="23"/>
      <c r="M19" s="23"/>
    </row>
    <row r="20" spans="1:13" ht="31.5" x14ac:dyDescent="0.2">
      <c r="A20" s="17" t="s">
        <v>39</v>
      </c>
      <c r="B20" s="35" t="s">
        <v>46</v>
      </c>
      <c r="C20" s="16" t="s">
        <v>40</v>
      </c>
      <c r="D20" s="29">
        <v>106083</v>
      </c>
      <c r="E20" s="29">
        <v>105803</v>
      </c>
      <c r="F20" s="20">
        <f t="shared" si="0"/>
        <v>280</v>
      </c>
      <c r="G20" s="21">
        <f t="shared" si="1"/>
        <v>2.6464277950530857E-3</v>
      </c>
      <c r="H20" s="22"/>
      <c r="J20" s="23">
        <v>106083</v>
      </c>
      <c r="K20" s="23">
        <v>105803</v>
      </c>
      <c r="L20" s="23"/>
      <c r="M20" s="23"/>
    </row>
    <row r="21" spans="1:13" ht="31.5" x14ac:dyDescent="0.25">
      <c r="A21" s="17" t="s">
        <v>41</v>
      </c>
      <c r="B21" s="34" t="s">
        <v>60</v>
      </c>
      <c r="C21" s="16" t="s">
        <v>40</v>
      </c>
      <c r="D21" s="19">
        <f>D22+D25</f>
        <v>857</v>
      </c>
      <c r="E21" s="19">
        <f>E22+E25</f>
        <v>839</v>
      </c>
      <c r="F21" s="20">
        <f t="shared" si="0"/>
        <v>18</v>
      </c>
      <c r="G21" s="21">
        <f t="shared" si="1"/>
        <v>2.1454112038140627E-2</v>
      </c>
      <c r="H21" s="22"/>
      <c r="J21" s="23"/>
      <c r="K21" s="23"/>
      <c r="L21" s="23"/>
      <c r="M21" s="23"/>
    </row>
    <row r="22" spans="1:13" ht="19.5" x14ac:dyDescent="0.2">
      <c r="A22" s="17" t="s">
        <v>42</v>
      </c>
      <c r="B22" s="24" t="s">
        <v>61</v>
      </c>
      <c r="C22" s="25" t="s">
        <v>40</v>
      </c>
      <c r="D22" s="30">
        <f>D23+D24</f>
        <v>0</v>
      </c>
      <c r="E22" s="30">
        <f>E23+E24</f>
        <v>0</v>
      </c>
      <c r="F22" s="20">
        <f t="shared" si="0"/>
        <v>0</v>
      </c>
      <c r="G22" s="21" t="e">
        <f t="shared" si="1"/>
        <v>#DIV/0!</v>
      </c>
      <c r="H22" s="22"/>
      <c r="J22" s="23"/>
      <c r="K22" s="23"/>
      <c r="L22" s="23"/>
      <c r="M22" s="23"/>
    </row>
    <row r="23" spans="1:13" ht="18.75" x14ac:dyDescent="0.2">
      <c r="A23" s="17" t="s">
        <v>62</v>
      </c>
      <c r="B23" s="27" t="s">
        <v>19</v>
      </c>
      <c r="C23" s="28" t="s">
        <v>40</v>
      </c>
      <c r="D23" s="29">
        <v>0</v>
      </c>
      <c r="E23" s="29">
        <v>0</v>
      </c>
      <c r="F23" s="20">
        <f t="shared" si="0"/>
        <v>0</v>
      </c>
      <c r="G23" s="21" t="e">
        <f t="shared" si="1"/>
        <v>#DIV/0!</v>
      </c>
      <c r="H23" s="22"/>
      <c r="J23" s="23">
        <v>0</v>
      </c>
      <c r="K23" s="23">
        <v>0</v>
      </c>
      <c r="L23" s="23">
        <f>D23-J23</f>
        <v>0</v>
      </c>
      <c r="M23" s="23">
        <f>E23-K23</f>
        <v>0</v>
      </c>
    </row>
    <row r="24" spans="1:13" ht="18.75" x14ac:dyDescent="0.2">
      <c r="A24" s="17" t="s">
        <v>63</v>
      </c>
      <c r="B24" s="27" t="s">
        <v>21</v>
      </c>
      <c r="C24" s="28" t="s">
        <v>40</v>
      </c>
      <c r="D24" s="29">
        <v>0</v>
      </c>
      <c r="E24" s="29">
        <v>0</v>
      </c>
      <c r="F24" s="20">
        <f t="shared" si="0"/>
        <v>0</v>
      </c>
      <c r="G24" s="21" t="e">
        <f t="shared" si="1"/>
        <v>#DIV/0!</v>
      </c>
      <c r="H24" s="22"/>
      <c r="J24" s="23">
        <v>0</v>
      </c>
      <c r="K24" s="23">
        <v>0</v>
      </c>
      <c r="L24" s="23">
        <f>D24-J24</f>
        <v>0</v>
      </c>
      <c r="M24" s="23">
        <f>E24-K24</f>
        <v>0</v>
      </c>
    </row>
    <row r="25" spans="1:13" ht="17.45" customHeight="1" x14ac:dyDescent="0.2">
      <c r="A25" s="17" t="s">
        <v>43</v>
      </c>
      <c r="B25" s="24" t="s">
        <v>64</v>
      </c>
      <c r="C25" s="25" t="s">
        <v>40</v>
      </c>
      <c r="D25" s="30">
        <f>D26+D27</f>
        <v>857</v>
      </c>
      <c r="E25" s="30">
        <f>E26+E27</f>
        <v>839</v>
      </c>
      <c r="F25" s="20">
        <f t="shared" si="0"/>
        <v>18</v>
      </c>
      <c r="G25" s="21">
        <f t="shared" si="1"/>
        <v>2.1454112038140627E-2</v>
      </c>
      <c r="H25" s="22"/>
      <c r="J25" s="23"/>
      <c r="K25" s="23"/>
      <c r="L25" s="23"/>
      <c r="M25" s="23"/>
    </row>
    <row r="26" spans="1:13" ht="18.75" x14ac:dyDescent="0.2">
      <c r="A26" s="17" t="s">
        <v>65</v>
      </c>
      <c r="B26" s="27" t="s">
        <v>19</v>
      </c>
      <c r="C26" s="28" t="s">
        <v>40</v>
      </c>
      <c r="D26" s="29">
        <v>55</v>
      </c>
      <c r="E26" s="29">
        <v>79</v>
      </c>
      <c r="F26" s="20">
        <f t="shared" si="0"/>
        <v>-24</v>
      </c>
      <c r="G26" s="21">
        <f t="shared" si="1"/>
        <v>-0.30379746835443033</v>
      </c>
      <c r="H26" s="22"/>
      <c r="J26" s="23">
        <v>55</v>
      </c>
      <c r="K26" s="23">
        <v>79</v>
      </c>
      <c r="L26" s="23">
        <f>D26-J26</f>
        <v>0</v>
      </c>
      <c r="M26" s="23">
        <f>E26-K26</f>
        <v>0</v>
      </c>
    </row>
    <row r="27" spans="1:13" ht="18.75" x14ac:dyDescent="0.2">
      <c r="A27" s="17" t="s">
        <v>66</v>
      </c>
      <c r="B27" s="27" t="s">
        <v>21</v>
      </c>
      <c r="C27" s="28" t="s">
        <v>40</v>
      </c>
      <c r="D27" s="29">
        <v>802</v>
      </c>
      <c r="E27" s="29">
        <v>760</v>
      </c>
      <c r="F27" s="20">
        <f t="shared" si="0"/>
        <v>42</v>
      </c>
      <c r="G27" s="21">
        <f t="shared" si="1"/>
        <v>5.5263157894736903E-2</v>
      </c>
      <c r="H27" s="22"/>
      <c r="J27" s="23">
        <v>802</v>
      </c>
      <c r="K27" s="23">
        <v>760</v>
      </c>
      <c r="L27" s="23">
        <f>D27-J27</f>
        <v>0</v>
      </c>
      <c r="M27" s="23">
        <f>E27-K27</f>
        <v>0</v>
      </c>
    </row>
    <row r="28" spans="1:13" ht="31.5" x14ac:dyDescent="0.2">
      <c r="A28" s="17" t="s">
        <v>44</v>
      </c>
      <c r="B28" s="60" t="s">
        <v>67</v>
      </c>
      <c r="C28" s="28" t="s">
        <v>40</v>
      </c>
      <c r="D28" s="61">
        <f>D29+D30</f>
        <v>5298</v>
      </c>
      <c r="E28" s="61">
        <f>E29+E30</f>
        <v>5371</v>
      </c>
      <c r="F28" s="20">
        <f t="shared" si="0"/>
        <v>-73</v>
      </c>
      <c r="G28" s="21">
        <f t="shared" si="1"/>
        <v>-1.3591509960901083E-2</v>
      </c>
      <c r="H28" s="22"/>
      <c r="J28" s="23"/>
      <c r="K28" s="23"/>
      <c r="L28" s="23"/>
      <c r="M28" s="23"/>
    </row>
    <row r="29" spans="1:13" ht="26.1" customHeight="1" x14ac:dyDescent="0.2">
      <c r="A29" s="17" t="s">
        <v>68</v>
      </c>
      <c r="B29" s="27" t="s">
        <v>69</v>
      </c>
      <c r="C29" s="28" t="s">
        <v>40</v>
      </c>
      <c r="D29" s="29">
        <v>838</v>
      </c>
      <c r="E29" s="29">
        <v>1107</v>
      </c>
      <c r="F29" s="20">
        <f t="shared" si="0"/>
        <v>-269</v>
      </c>
      <c r="G29" s="21">
        <f t="shared" si="1"/>
        <v>-0.2429990966576332</v>
      </c>
      <c r="H29" s="22"/>
      <c r="J29" s="23">
        <v>838</v>
      </c>
      <c r="K29" s="23">
        <v>1107</v>
      </c>
      <c r="L29" s="23">
        <f>D29-J29</f>
        <v>0</v>
      </c>
      <c r="M29" s="23">
        <f>E29-K29</f>
        <v>0</v>
      </c>
    </row>
    <row r="30" spans="1:13" ht="18.75" x14ac:dyDescent="0.2">
      <c r="A30" s="17" t="s">
        <v>70</v>
      </c>
      <c r="B30" s="27" t="s">
        <v>71</v>
      </c>
      <c r="C30" s="28" t="s">
        <v>40</v>
      </c>
      <c r="D30" s="29">
        <v>4460</v>
      </c>
      <c r="E30" s="29">
        <v>4264</v>
      </c>
      <c r="F30" s="20">
        <f t="shared" si="0"/>
        <v>196</v>
      </c>
      <c r="G30" s="21">
        <f t="shared" si="1"/>
        <v>4.5966228893058236E-2</v>
      </c>
      <c r="H30" s="22"/>
      <c r="J30" s="23">
        <v>4460</v>
      </c>
      <c r="K30" s="23">
        <v>4264</v>
      </c>
      <c r="L30" s="23">
        <f>D30-J30</f>
        <v>0</v>
      </c>
      <c r="M30" s="23">
        <f>E30-K30</f>
        <v>0</v>
      </c>
    </row>
    <row r="31" spans="1:13" ht="31.5" x14ac:dyDescent="0.25">
      <c r="A31" s="17" t="s">
        <v>45</v>
      </c>
      <c r="B31" s="38" t="s">
        <v>47</v>
      </c>
      <c r="C31" s="39" t="s">
        <v>48</v>
      </c>
      <c r="D31" s="40">
        <v>661492507</v>
      </c>
      <c r="E31" s="41">
        <v>514728147</v>
      </c>
      <c r="F31" s="20">
        <f t="shared" si="0"/>
        <v>146764360</v>
      </c>
      <c r="G31" s="21">
        <f t="shared" si="1"/>
        <v>0.28512985127273405</v>
      </c>
      <c r="H31" s="22"/>
      <c r="J31" s="23">
        <v>0</v>
      </c>
      <c r="K31" s="23">
        <v>0</v>
      </c>
      <c r="L31" s="23"/>
      <c r="M31" s="23"/>
    </row>
    <row r="32" spans="1:13" ht="47.25" x14ac:dyDescent="0.25">
      <c r="A32" s="17" t="s">
        <v>72</v>
      </c>
      <c r="B32" s="42" t="s">
        <v>49</v>
      </c>
      <c r="C32" s="39" t="s">
        <v>48</v>
      </c>
      <c r="D32" s="20">
        <f>D33+D34</f>
        <v>0</v>
      </c>
      <c r="E32" s="19">
        <f>E33+E34</f>
        <v>0</v>
      </c>
      <c r="F32" s="20">
        <f t="shared" si="0"/>
        <v>0</v>
      </c>
      <c r="G32" s="21" t="e">
        <f t="shared" si="1"/>
        <v>#DIV/0!</v>
      </c>
      <c r="H32" s="22"/>
      <c r="J32" s="23"/>
      <c r="K32" s="23"/>
      <c r="L32" s="23"/>
      <c r="M32" s="23"/>
    </row>
    <row r="33" spans="1:13" ht="31.5" x14ac:dyDescent="0.25">
      <c r="A33" s="17" t="s">
        <v>73</v>
      </c>
      <c r="B33" s="43" t="s">
        <v>50</v>
      </c>
      <c r="C33" s="39" t="s">
        <v>48</v>
      </c>
      <c r="D33" s="37">
        <v>0</v>
      </c>
      <c r="E33" s="44">
        <v>0</v>
      </c>
      <c r="F33" s="20">
        <f t="shared" si="0"/>
        <v>0</v>
      </c>
      <c r="G33" s="21" t="e">
        <f t="shared" si="1"/>
        <v>#DIV/0!</v>
      </c>
      <c r="H33" s="22"/>
      <c r="J33" s="23">
        <v>0</v>
      </c>
      <c r="K33" s="23">
        <v>0</v>
      </c>
      <c r="L33" s="23"/>
      <c r="M33" s="23"/>
    </row>
    <row r="34" spans="1:13" ht="31.5" x14ac:dyDescent="0.25">
      <c r="A34" s="17" t="s">
        <v>74</v>
      </c>
      <c r="B34" s="43" t="s">
        <v>51</v>
      </c>
      <c r="C34" s="39" t="s">
        <v>48</v>
      </c>
      <c r="D34" s="36">
        <v>0</v>
      </c>
      <c r="E34" s="29">
        <v>0</v>
      </c>
      <c r="F34" s="20">
        <f t="shared" si="0"/>
        <v>0</v>
      </c>
      <c r="G34" s="21" t="e">
        <f t="shared" si="1"/>
        <v>#DIV/0!</v>
      </c>
      <c r="H34" s="22"/>
      <c r="J34" s="23">
        <v>0</v>
      </c>
      <c r="K34" s="23">
        <v>0</v>
      </c>
      <c r="L34" s="23"/>
      <c r="M34" s="23"/>
    </row>
    <row r="35" spans="1:13" x14ac:dyDescent="0.2">
      <c r="B35" s="45"/>
      <c r="C35" s="46"/>
      <c r="D35" s="46"/>
      <c r="E35" s="46"/>
      <c r="F35" s="46"/>
      <c r="G35" s="46"/>
    </row>
    <row r="36" spans="1:13" ht="15.75" x14ac:dyDescent="0.25">
      <c r="B36" s="47" t="s">
        <v>52</v>
      </c>
      <c r="C36" s="48"/>
      <c r="D36" s="49"/>
      <c r="E36" s="48"/>
      <c r="F36" s="50"/>
      <c r="G36" s="50"/>
    </row>
    <row r="37" spans="1:13" x14ac:dyDescent="0.2">
      <c r="B37" s="51"/>
      <c r="C37" s="52"/>
      <c r="D37" s="53" t="s">
        <v>53</v>
      </c>
      <c r="E37" s="53"/>
      <c r="F37" s="54" t="s">
        <v>54</v>
      </c>
      <c r="G37" s="54" t="s">
        <v>54</v>
      </c>
    </row>
    <row r="38" spans="1:13" x14ac:dyDescent="0.2">
      <c r="B38" s="51" t="s">
        <v>55</v>
      </c>
      <c r="C38" s="53"/>
      <c r="D38" s="53"/>
      <c r="E38" s="53"/>
      <c r="F38" s="53"/>
      <c r="G38" s="53"/>
    </row>
    <row r="39" spans="1:13" x14ac:dyDescent="0.2">
      <c r="B39" s="51" t="s">
        <v>56</v>
      </c>
      <c r="C39" s="53"/>
      <c r="D39" s="53"/>
      <c r="E39" s="53"/>
      <c r="F39" s="53"/>
      <c r="G39" s="53"/>
    </row>
    <row r="40" spans="1:13" x14ac:dyDescent="0.2">
      <c r="B40" s="55"/>
      <c r="C40" s="46"/>
      <c r="D40" s="46"/>
      <c r="E40" s="46"/>
      <c r="F40" s="46"/>
      <c r="G40" s="46"/>
    </row>
    <row r="41" spans="1:13" ht="15.75" x14ac:dyDescent="0.2">
      <c r="B41" s="56" t="s">
        <v>57</v>
      </c>
      <c r="C41" s="56"/>
      <c r="D41" s="56"/>
      <c r="E41" s="56"/>
      <c r="F41" s="56"/>
      <c r="G41" s="56"/>
    </row>
    <row r="42" spans="1:13" ht="17.25" customHeight="1" x14ac:dyDescent="0.2">
      <c r="B42" s="1" t="s">
        <v>58</v>
      </c>
      <c r="C42" s="1"/>
      <c r="D42" s="1"/>
      <c r="E42" s="1"/>
      <c r="F42" s="1"/>
      <c r="G42" s="57"/>
    </row>
    <row r="43" spans="1:13" ht="15.75" x14ac:dyDescent="0.2">
      <c r="B43" s="58" t="s">
        <v>59</v>
      </c>
      <c r="C43" s="59"/>
      <c r="D43" s="59"/>
      <c r="E43" s="59"/>
      <c r="F43" s="59"/>
      <c r="G43" s="59"/>
    </row>
  </sheetData>
  <mergeCells count="7">
    <mergeCell ref="L5:M5"/>
    <mergeCell ref="B42:F42"/>
    <mergeCell ref="E1:F1"/>
    <mergeCell ref="B3:F3"/>
    <mergeCell ref="B4:F4"/>
    <mergeCell ref="B5:F5"/>
    <mergeCell ref="J5:K5"/>
  </mergeCells>
  <conditionalFormatting sqref="D9:E10 D23:E24 D13:E13 D26:E27 E12 D29:E30 D17:E17 D20:E20">
    <cfRule type="cellIs" dxfId="3" priority="2" operator="equal">
      <formula>J9</formula>
    </cfRule>
    <cfRule type="cellIs" dxfId="2" priority="3" operator="notBetween">
      <formula>J9-0.15</formula>
      <formula>J9+0.15</formula>
    </cfRule>
  </conditionalFormatting>
  <conditionalFormatting sqref="D12">
    <cfRule type="cellIs" dxfId="1" priority="4" operator="equal">
      <formula>J12</formula>
    </cfRule>
    <cfRule type="cellIs" dxfId="0" priority="5" operator="notBetween">
      <formula>J12 -0.15</formula>
      <formula>J12+0.15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2479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kozinseva</cp:lastModifiedBy>
  <cp:revision>269</cp:revision>
  <dcterms:created xsi:type="dcterms:W3CDTF">2017-01-20T15:44:22Z</dcterms:created>
  <dcterms:modified xsi:type="dcterms:W3CDTF">2023-05-15T11:05:45Z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